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7795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0" i="1" l="1"/>
  <c r="L22" i="1" l="1"/>
  <c r="K46" i="1" l="1"/>
  <c r="L45" i="1"/>
  <c r="J46" i="1"/>
  <c r="L26" i="1"/>
  <c r="L58" i="1"/>
  <c r="L57" i="1"/>
  <c r="L56" i="1"/>
  <c r="L55" i="1"/>
  <c r="L51" i="1"/>
  <c r="L50" i="1"/>
  <c r="L49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5" i="1"/>
  <c r="L24" i="1"/>
  <c r="L23" i="1"/>
  <c r="L21" i="1"/>
  <c r="L17" i="1"/>
  <c r="L18" i="1" s="1"/>
  <c r="K18" i="1"/>
  <c r="K27" i="1"/>
  <c r="K52" i="1"/>
  <c r="K59" i="1"/>
  <c r="L59" i="1" l="1"/>
  <c r="L27" i="1"/>
  <c r="L46" i="1"/>
  <c r="L52" i="1"/>
  <c r="K60" i="1"/>
  <c r="J59" i="1"/>
  <c r="J52" i="1"/>
  <c r="J27" i="1"/>
  <c r="J18" i="1"/>
  <c r="J60" i="1" l="1"/>
</calcChain>
</file>

<file path=xl/sharedStrings.xml><?xml version="1.0" encoding="utf-8"?>
<sst xmlns="http://schemas.openxmlformats.org/spreadsheetml/2006/main" count="76" uniqueCount="66">
  <si>
    <t>Реконструкција објекта Дома културе</t>
  </si>
  <si>
    <t>Реконструкција објекта Старе дирекције</t>
  </si>
  <si>
    <t>Замјена олука на Основној школи</t>
  </si>
  <si>
    <t>Реконструкција пута Тукови</t>
  </si>
  <si>
    <t>Реконструкција пута Пушоње</t>
  </si>
  <si>
    <t>Реконструкција пута у Јапази</t>
  </si>
  <si>
    <t>Реконструкција и асфалтирање улице у Пјеновцу</t>
  </si>
  <si>
    <t>Реконструкција и санација улице од пијаце до Основне  школе</t>
  </si>
  <si>
    <t>Набавка ватрогасног возила- суфинансирање</t>
  </si>
  <si>
    <t>Видео надзор у граду</t>
  </si>
  <si>
    <t>Видео надзор зграда општине</t>
  </si>
  <si>
    <t>ИЗГРАДЊА САОБРАЋАЈНИХ ОБЈЕКАТА</t>
  </si>
  <si>
    <t>РЕКОНСТРУКЦИЈА И САНАЦИЈА  ПОСЛОВНИХ ОБЈЕКАТА</t>
  </si>
  <si>
    <t>РЕКОНСТРУКЦИЈА И САНАЦИЈА САОБРАЋАЈНИХ ОБЈЕКАТА</t>
  </si>
  <si>
    <t>РЕКОНСТРУКЦИЈА И САНАЦИЈА ОСТАЛИХ ОБЈЕКАТА</t>
  </si>
  <si>
    <t>НАБАВКА ОПРЕМЕ</t>
  </si>
  <si>
    <t>Набавка опреме за Ватрогасну јединицу</t>
  </si>
  <si>
    <t>Р Е П У Б Л И К А   С Р П С К А</t>
  </si>
  <si>
    <t>СКУПШТИНА ОПШТИНЕ ХАН ПИЈЕСАК</t>
  </si>
  <si>
    <t>А</t>
  </si>
  <si>
    <t>Б</t>
  </si>
  <si>
    <t>В</t>
  </si>
  <si>
    <t>Г</t>
  </si>
  <si>
    <t>Д</t>
  </si>
  <si>
    <t>УКУПНО</t>
  </si>
  <si>
    <t xml:space="preserve">      На основу члана 39. Закона о локалној самоуправи ("Службени Гласник Републике Српске" број 97/16),</t>
  </si>
  <si>
    <t>Реконструкција и санација Улице А. Петрушића</t>
  </si>
  <si>
    <t>ДОСТАВИТИ:</t>
  </si>
  <si>
    <t>2. Предсједнику Скупштине општине,</t>
  </si>
  <si>
    <t>3. Секретару Скупштине општине,</t>
  </si>
  <si>
    <t>4. Одјељењу за привреду, фин. и др. дјел.*2,</t>
  </si>
  <si>
    <t>5. На оглас,</t>
  </si>
  <si>
    <t>6. Архиви.</t>
  </si>
  <si>
    <t>Овај План ступа на снагу даном доношења, а објавиће се у "Службеном гласнику општине Хан Пијесак".</t>
  </si>
  <si>
    <t>1. Начелнику општине,</t>
  </si>
  <si>
    <t>Реконструкција и проширење Улице А. Карађорђевића (Уговор 2016.)</t>
  </si>
  <si>
    <t>Санација пута Стоборани (грант 2016.)</t>
  </si>
  <si>
    <t>Реконструкција Улице Српске војске (Уговор 2016.)</t>
  </si>
  <si>
    <t>Реконструкција Основне школе- термоизолација и замјена прозора</t>
  </si>
  <si>
    <t>Реконструкција локалног пута А. Карађоревића- крак бр 3 (Уговор 2016.)</t>
  </si>
  <si>
    <t>Реконстукција. и асфалт. пута од транспорта до Цркве</t>
  </si>
  <si>
    <t>Реконструкција и санација саобраћајнице око Дома здравља</t>
  </si>
  <si>
    <t>Реконструкција и санација Улице А. Бабића (испод моста)</t>
  </si>
  <si>
    <t>Реконструкција- крпљење асфалта у МЗ Хан Пијесак</t>
  </si>
  <si>
    <t>Инвестиционо одржавање, реконструкција и адапт. градских паркова</t>
  </si>
  <si>
    <t>Проширење градског гробља</t>
  </si>
  <si>
    <t>ПРЕДСЈЕДНИК СКУПШТИНЕ ОПШТИНЕ</t>
  </si>
  <si>
    <t>Михаела Томовић</t>
  </si>
  <si>
    <t>Реконструкција и асфалт. Улице Српске војске од Транспорта крак десно</t>
  </si>
  <si>
    <t>Реконструкција објекта Спортске дворане- прозори</t>
  </si>
  <si>
    <t>Изградња паркинг простора у Улици Солунских добровољаца</t>
  </si>
  <si>
    <t>ПЛАН</t>
  </si>
  <si>
    <t>ИЗМЈЕНА</t>
  </si>
  <si>
    <t xml:space="preserve">ПЛАН </t>
  </si>
  <si>
    <t xml:space="preserve">Инвест. одрж., санација и рек. путева- надзор ЛОТ-1 2016. </t>
  </si>
  <si>
    <t xml:space="preserve">                           за 2017. годину</t>
  </si>
  <si>
    <t>Инвестиционо одржавање, реконстр. и адапт. паркова- дјечија игралиш.</t>
  </si>
  <si>
    <t>и члана 37. Статута општине Хан Пијесак ("Службени гласник општине Хан Пијесак" број 10/17), Скупштина</t>
  </si>
  <si>
    <t>КОНАЧНО</t>
  </si>
  <si>
    <t xml:space="preserve">        ИЗМЈЕНЕ И ДОПУНЕ ПЛАНА ИНВЕСТИЦИЈА ОПШТИНЕ ХАН ПИЈЕСАК</t>
  </si>
  <si>
    <t>ИЗМЈ/ДОП</t>
  </si>
  <si>
    <t>Реконструкција објекта Соколски дом</t>
  </si>
  <si>
    <t>Број: 01-022-93/17</t>
  </si>
  <si>
    <t>Дана: 28.07.2017.</t>
  </si>
  <si>
    <t>општине Хан Пијесак, на сједници одржаној дана 28.07.2017. године, донијела је</t>
  </si>
  <si>
    <t xml:space="preserve">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</si>
</sst>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M"/>
    <numFmt numFmtId="165" formatCode="#,##0\ &quot;KM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Font="1" applyBorder="1"/>
    <xf numFmtId="3" fontId="0" fillId="0" borderId="0" xfId="0" applyNumberFormat="1" applyFont="1" applyFill="1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1" fillId="0" borderId="3" xfId="0" applyFont="1" applyBorder="1"/>
    <xf numFmtId="0" fontId="4" fillId="0" borderId="3" xfId="0" applyFont="1" applyBorder="1"/>
    <xf numFmtId="0" fontId="2" fillId="0" borderId="2" xfId="0" applyFont="1" applyBorder="1"/>
    <xf numFmtId="0" fontId="5" fillId="0" borderId="2" xfId="0" applyFont="1" applyBorder="1"/>
    <xf numFmtId="0" fontId="0" fillId="0" borderId="0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3" fontId="1" fillId="0" borderId="3" xfId="0" applyNumberFormat="1" applyFont="1" applyBorder="1"/>
    <xf numFmtId="3" fontId="1" fillId="0" borderId="0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0" xfId="0" applyNumberFormat="1" applyFont="1"/>
    <xf numFmtId="0" fontId="4" fillId="0" borderId="2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4" fillId="0" borderId="8" xfId="0" applyNumberFormat="1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5" fillId="0" borderId="0" xfId="0" applyNumberFormat="1" applyFont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4" fontId="2" fillId="0" borderId="0" xfId="0" applyNumberFormat="1" applyFont="1" applyBorder="1"/>
    <xf numFmtId="164" fontId="4" fillId="0" borderId="1" xfId="0" applyNumberFormat="1" applyFont="1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Fill="1" applyBorder="1"/>
    <xf numFmtId="0" fontId="4" fillId="0" borderId="4" xfId="0" applyFont="1" applyBorder="1" applyAlignment="1">
      <alignment horizontal="right"/>
    </xf>
    <xf numFmtId="3" fontId="0" fillId="0" borderId="1" xfId="0" applyNumberFormat="1" applyBorder="1"/>
    <xf numFmtId="3" fontId="0" fillId="0" borderId="1" xfId="0" applyNumberFormat="1" applyFont="1" applyBorder="1"/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/>
    <xf numFmtId="165" fontId="0" fillId="0" borderId="7" xfId="0" applyNumberFormat="1" applyBorder="1"/>
    <xf numFmtId="165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tabSelected="1" workbookViewId="0">
      <selection activeCell="V20" sqref="V20"/>
    </sheetView>
  </sheetViews>
  <sheetFormatPr defaultRowHeight="15" x14ac:dyDescent="0.25"/>
  <cols>
    <col min="1" max="1" width="3.5703125" style="23" customWidth="1"/>
    <col min="8" max="8" width="7.7109375" customWidth="1"/>
    <col min="9" max="9" width="4.7109375" customWidth="1"/>
    <col min="10" max="10" width="10" customWidth="1"/>
    <col min="11" max="11" width="10.7109375" customWidth="1"/>
    <col min="12" max="12" width="12.7109375" customWidth="1"/>
  </cols>
  <sheetData>
    <row r="2" spans="1:12" x14ac:dyDescent="0.25">
      <c r="B2" t="s">
        <v>17</v>
      </c>
      <c r="H2" t="s">
        <v>65</v>
      </c>
    </row>
    <row r="3" spans="1:12" x14ac:dyDescent="0.25">
      <c r="B3" t="s">
        <v>18</v>
      </c>
    </row>
    <row r="6" spans="1:12" x14ac:dyDescent="0.25">
      <c r="B6" t="s">
        <v>62</v>
      </c>
    </row>
    <row r="7" spans="1:12" x14ac:dyDescent="0.25">
      <c r="B7" t="s">
        <v>63</v>
      </c>
    </row>
    <row r="9" spans="1:12" x14ac:dyDescent="0.25">
      <c r="A9" s="6" t="s">
        <v>25</v>
      </c>
      <c r="B9" s="6"/>
      <c r="C9" s="6"/>
      <c r="D9" s="6"/>
      <c r="E9" s="6"/>
      <c r="F9" s="6"/>
      <c r="G9" s="6"/>
      <c r="H9" s="6"/>
      <c r="I9" s="6"/>
      <c r="J9" s="6"/>
      <c r="L9" s="6"/>
    </row>
    <row r="10" spans="1:12" x14ac:dyDescent="0.25">
      <c r="A10" s="53" t="s">
        <v>57</v>
      </c>
      <c r="B10" s="53"/>
      <c r="C10" s="53"/>
      <c r="D10" s="53"/>
      <c r="E10" s="53"/>
      <c r="F10" s="53"/>
      <c r="G10" s="53"/>
      <c r="H10" s="53"/>
      <c r="I10" s="53"/>
      <c r="J10" s="53"/>
      <c r="K10" s="33"/>
      <c r="L10" s="53"/>
    </row>
    <row r="11" spans="1:12" x14ac:dyDescent="0.25">
      <c r="A11" s="6" t="s">
        <v>64</v>
      </c>
      <c r="B11" s="6"/>
      <c r="C11" s="6"/>
      <c r="D11" s="6"/>
      <c r="E11" s="6"/>
      <c r="F11" s="6"/>
      <c r="G11" s="6"/>
      <c r="H11" s="6"/>
      <c r="I11" s="6"/>
      <c r="J11" s="6"/>
      <c r="L11" s="6"/>
    </row>
    <row r="12" spans="1:12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D13" s="7" t="s">
        <v>59</v>
      </c>
    </row>
    <row r="14" spans="1:12" x14ac:dyDescent="0.25">
      <c r="E14" s="7" t="s">
        <v>55</v>
      </c>
    </row>
    <row r="15" spans="1:12" x14ac:dyDescent="0.25">
      <c r="J15" s="19"/>
    </row>
    <row r="16" spans="1:12" x14ac:dyDescent="0.25">
      <c r="A16" s="24" t="s">
        <v>19</v>
      </c>
      <c r="B16" s="17" t="s">
        <v>11</v>
      </c>
      <c r="C16" s="18"/>
      <c r="D16" s="18"/>
      <c r="E16" s="18"/>
      <c r="F16" s="18"/>
      <c r="G16" s="18"/>
      <c r="H16" s="18"/>
      <c r="I16" s="18"/>
      <c r="J16" s="41" t="s">
        <v>51</v>
      </c>
      <c r="K16" s="25" t="s">
        <v>60</v>
      </c>
      <c r="L16" s="25" t="s">
        <v>58</v>
      </c>
    </row>
    <row r="17" spans="1:12" x14ac:dyDescent="0.25">
      <c r="A17" s="25">
        <v>1</v>
      </c>
      <c r="B17" s="8" t="s">
        <v>50</v>
      </c>
      <c r="C17" s="9"/>
      <c r="D17" s="9"/>
      <c r="E17" s="9"/>
      <c r="F17" s="9"/>
      <c r="G17" s="10"/>
      <c r="H17" s="9"/>
      <c r="I17" s="10"/>
      <c r="J17" s="57">
        <v>75000</v>
      </c>
      <c r="K17" s="43">
        <v>52000</v>
      </c>
      <c r="L17" s="45">
        <f>J17+K17</f>
        <v>127000</v>
      </c>
    </row>
    <row r="18" spans="1:12" x14ac:dyDescent="0.25">
      <c r="G18" s="1"/>
      <c r="I18" s="1"/>
      <c r="J18" s="58">
        <f>SUM(J17)</f>
        <v>75000</v>
      </c>
      <c r="K18" s="44">
        <f>SUM(K17)</f>
        <v>52000</v>
      </c>
      <c r="L18" s="37">
        <f>SUM(L17)</f>
        <v>127000</v>
      </c>
    </row>
    <row r="19" spans="1:12" x14ac:dyDescent="0.25">
      <c r="G19" s="1"/>
      <c r="I19" s="1"/>
      <c r="J19" s="7"/>
      <c r="K19" s="44"/>
      <c r="L19" s="37"/>
    </row>
    <row r="20" spans="1:12" x14ac:dyDescent="0.25">
      <c r="A20" s="24" t="s">
        <v>20</v>
      </c>
      <c r="B20" s="14" t="s">
        <v>12</v>
      </c>
      <c r="C20" s="9"/>
      <c r="D20" s="9"/>
      <c r="E20" s="9"/>
      <c r="F20" s="9"/>
      <c r="G20" s="10"/>
      <c r="H20" s="9"/>
      <c r="I20" s="10"/>
      <c r="J20" s="40" t="s">
        <v>51</v>
      </c>
      <c r="K20" s="52" t="s">
        <v>52</v>
      </c>
      <c r="L20" s="25" t="s">
        <v>58</v>
      </c>
    </row>
    <row r="21" spans="1:12" s="33" customFormat="1" x14ac:dyDescent="0.25">
      <c r="A21" s="27">
        <v>1</v>
      </c>
      <c r="B21" s="29" t="s">
        <v>0</v>
      </c>
      <c r="C21" s="13"/>
      <c r="D21" s="13"/>
      <c r="E21" s="13"/>
      <c r="F21" s="13"/>
      <c r="G21" s="13"/>
      <c r="H21" s="13"/>
      <c r="I21" s="30"/>
      <c r="J21" s="31">
        <v>63054</v>
      </c>
      <c r="K21" s="45">
        <v>-63054</v>
      </c>
      <c r="L21" s="56">
        <f>J21+K21</f>
        <v>0</v>
      </c>
    </row>
    <row r="22" spans="1:12" s="33" customFormat="1" x14ac:dyDescent="0.25">
      <c r="A22" s="27">
        <v>2</v>
      </c>
      <c r="B22" s="29" t="s">
        <v>61</v>
      </c>
      <c r="C22" s="13"/>
      <c r="D22" s="13"/>
      <c r="E22" s="13"/>
      <c r="F22" s="13"/>
      <c r="G22" s="13"/>
      <c r="H22" s="13"/>
      <c r="I22" s="30"/>
      <c r="J22" s="36">
        <v>0</v>
      </c>
      <c r="K22" s="45">
        <v>80000</v>
      </c>
      <c r="L22" s="56">
        <f>K22</f>
        <v>80000</v>
      </c>
    </row>
    <row r="23" spans="1:12" x14ac:dyDescent="0.25">
      <c r="A23" s="25">
        <v>3</v>
      </c>
      <c r="B23" s="8" t="s">
        <v>1</v>
      </c>
      <c r="C23" s="9"/>
      <c r="D23" s="9"/>
      <c r="E23" s="9"/>
      <c r="F23" s="9"/>
      <c r="G23" s="9"/>
      <c r="H23" s="9"/>
      <c r="I23" s="10"/>
      <c r="J23" s="11">
        <v>15000</v>
      </c>
      <c r="K23" s="43">
        <v>-13947</v>
      </c>
      <c r="L23" s="56">
        <f t="shared" ref="L23:L25" si="0">J23+K23</f>
        <v>1053</v>
      </c>
    </row>
    <row r="24" spans="1:12" x14ac:dyDescent="0.25">
      <c r="A24" s="25">
        <v>4</v>
      </c>
      <c r="B24" s="8" t="s">
        <v>49</v>
      </c>
      <c r="C24" s="9"/>
      <c r="D24" s="9"/>
      <c r="E24" s="9"/>
      <c r="F24" s="9"/>
      <c r="G24" s="9"/>
      <c r="H24" s="9"/>
      <c r="I24" s="10"/>
      <c r="J24" s="20">
        <v>10000</v>
      </c>
      <c r="K24" s="43">
        <v>0</v>
      </c>
      <c r="L24" s="50">
        <f t="shared" si="0"/>
        <v>10000</v>
      </c>
    </row>
    <row r="25" spans="1:12" x14ac:dyDescent="0.25">
      <c r="A25" s="25">
        <v>5</v>
      </c>
      <c r="B25" s="8" t="s">
        <v>38</v>
      </c>
      <c r="C25" s="9"/>
      <c r="D25" s="9"/>
      <c r="E25" s="9"/>
      <c r="F25" s="9"/>
      <c r="G25" s="9"/>
      <c r="H25" s="9"/>
      <c r="I25" s="10"/>
      <c r="J25" s="11">
        <v>110550</v>
      </c>
      <c r="K25" s="43">
        <v>-41550</v>
      </c>
      <c r="L25" s="56">
        <f t="shared" si="0"/>
        <v>69000</v>
      </c>
    </row>
    <row r="26" spans="1:12" x14ac:dyDescent="0.25">
      <c r="A26" s="25">
        <v>6</v>
      </c>
      <c r="B26" s="8" t="s">
        <v>2</v>
      </c>
      <c r="C26" s="9"/>
      <c r="D26" s="9"/>
      <c r="E26" s="9"/>
      <c r="F26" s="9"/>
      <c r="G26" s="9"/>
      <c r="H26" s="9"/>
      <c r="I26" s="10"/>
      <c r="J26" s="11">
        <v>15000</v>
      </c>
      <c r="K26" s="43">
        <v>0</v>
      </c>
      <c r="L26" s="51">
        <f>J26+K26</f>
        <v>15000</v>
      </c>
    </row>
    <row r="27" spans="1:12" x14ac:dyDescent="0.25">
      <c r="I27" s="1"/>
      <c r="J27" s="2">
        <f>SUM(J21:J26)</f>
        <v>213604</v>
      </c>
      <c r="K27" s="37">
        <f>SUM(K21:K26)</f>
        <v>-38551</v>
      </c>
      <c r="L27" s="2">
        <f>SUM(L21:L26)</f>
        <v>175053</v>
      </c>
    </row>
    <row r="28" spans="1:12" x14ac:dyDescent="0.25">
      <c r="I28" s="1"/>
      <c r="J28" s="2"/>
      <c r="K28" s="37"/>
      <c r="L28" s="2"/>
    </row>
    <row r="29" spans="1:12" x14ac:dyDescent="0.25">
      <c r="A29" s="24" t="s">
        <v>21</v>
      </c>
      <c r="B29" s="14" t="s">
        <v>13</v>
      </c>
      <c r="C29" s="9"/>
      <c r="D29" s="9"/>
      <c r="E29" s="9"/>
      <c r="F29" s="9"/>
      <c r="G29" s="9"/>
      <c r="H29" s="9"/>
      <c r="I29" s="10"/>
      <c r="J29" s="40" t="s">
        <v>51</v>
      </c>
      <c r="K29" s="52" t="s">
        <v>52</v>
      </c>
      <c r="L29" s="25" t="s">
        <v>58</v>
      </c>
    </row>
    <row r="30" spans="1:12" x14ac:dyDescent="0.25">
      <c r="A30" s="25">
        <v>1</v>
      </c>
      <c r="B30" s="8" t="s">
        <v>3</v>
      </c>
      <c r="C30" s="9"/>
      <c r="D30" s="9"/>
      <c r="E30" s="9"/>
      <c r="F30" s="9"/>
      <c r="G30" s="9"/>
      <c r="H30" s="9"/>
      <c r="I30" s="10"/>
      <c r="J30" s="20">
        <v>155000</v>
      </c>
      <c r="K30" s="43">
        <v>25300</v>
      </c>
      <c r="L30" s="56">
        <f>J30+K30</f>
        <v>180300</v>
      </c>
    </row>
    <row r="31" spans="1:12" x14ac:dyDescent="0.25">
      <c r="A31" s="25">
        <v>2</v>
      </c>
      <c r="B31" s="8" t="s">
        <v>4</v>
      </c>
      <c r="C31" s="9"/>
      <c r="D31" s="9"/>
      <c r="E31" s="9"/>
      <c r="F31" s="9"/>
      <c r="G31" s="9"/>
      <c r="H31" s="9"/>
      <c r="I31" s="10"/>
      <c r="J31" s="11">
        <v>88000</v>
      </c>
      <c r="K31" s="43">
        <v>0</v>
      </c>
      <c r="L31" s="50">
        <f t="shared" ref="L31:L45" si="1">J31+K31</f>
        <v>88000</v>
      </c>
    </row>
    <row r="32" spans="1:12" x14ac:dyDescent="0.25">
      <c r="A32" s="25">
        <v>3</v>
      </c>
      <c r="B32" s="8" t="s">
        <v>5</v>
      </c>
      <c r="C32" s="9"/>
      <c r="D32" s="9"/>
      <c r="E32" s="9"/>
      <c r="F32" s="9"/>
      <c r="G32" s="9"/>
      <c r="H32" s="9"/>
      <c r="I32" s="10"/>
      <c r="J32" s="20">
        <v>20000</v>
      </c>
      <c r="K32" s="43">
        <v>412</v>
      </c>
      <c r="L32" s="56">
        <f t="shared" si="1"/>
        <v>20412</v>
      </c>
    </row>
    <row r="33" spans="1:12" x14ac:dyDescent="0.25">
      <c r="A33" s="25">
        <v>4</v>
      </c>
      <c r="B33" s="8" t="s">
        <v>39</v>
      </c>
      <c r="C33" s="9"/>
      <c r="D33" s="9"/>
      <c r="E33" s="9"/>
      <c r="F33" s="9"/>
      <c r="G33" s="9"/>
      <c r="H33" s="9"/>
      <c r="I33" s="10"/>
      <c r="J33" s="11">
        <v>13000</v>
      </c>
      <c r="K33" s="43">
        <v>0</v>
      </c>
      <c r="L33" s="50">
        <f t="shared" si="1"/>
        <v>13000</v>
      </c>
    </row>
    <row r="34" spans="1:12" x14ac:dyDescent="0.25">
      <c r="A34" s="25">
        <v>5</v>
      </c>
      <c r="B34" s="8" t="s">
        <v>48</v>
      </c>
      <c r="C34" s="9"/>
      <c r="D34" s="9"/>
      <c r="E34" s="9"/>
      <c r="F34" s="9"/>
      <c r="G34" s="9"/>
      <c r="H34" s="9"/>
      <c r="I34" s="10"/>
      <c r="J34" s="20">
        <v>5000</v>
      </c>
      <c r="K34" s="43">
        <v>-2800</v>
      </c>
      <c r="L34" s="56">
        <f t="shared" si="1"/>
        <v>2200</v>
      </c>
    </row>
    <row r="35" spans="1:12" x14ac:dyDescent="0.25">
      <c r="A35" s="25">
        <v>6</v>
      </c>
      <c r="B35" s="8" t="s">
        <v>37</v>
      </c>
      <c r="C35" s="9"/>
      <c r="D35" s="9"/>
      <c r="E35" s="9"/>
      <c r="F35" s="9"/>
      <c r="G35" s="9"/>
      <c r="H35" s="9"/>
      <c r="I35" s="10"/>
      <c r="J35" s="11">
        <v>4500</v>
      </c>
      <c r="K35" s="43">
        <v>0</v>
      </c>
      <c r="L35" s="50">
        <f t="shared" si="1"/>
        <v>4500</v>
      </c>
    </row>
    <row r="36" spans="1:12" x14ac:dyDescent="0.25">
      <c r="A36" s="25">
        <v>7</v>
      </c>
      <c r="B36" s="8" t="s">
        <v>40</v>
      </c>
      <c r="C36" s="9"/>
      <c r="D36" s="9"/>
      <c r="E36" s="9"/>
      <c r="F36" s="9"/>
      <c r="G36" s="9"/>
      <c r="H36" s="9"/>
      <c r="I36" s="10"/>
      <c r="J36" s="11">
        <v>20000</v>
      </c>
      <c r="K36" s="43">
        <v>7100</v>
      </c>
      <c r="L36" s="56">
        <f t="shared" si="1"/>
        <v>27100</v>
      </c>
    </row>
    <row r="37" spans="1:12" x14ac:dyDescent="0.25">
      <c r="A37" s="25">
        <v>8</v>
      </c>
      <c r="B37" s="8" t="s">
        <v>35</v>
      </c>
      <c r="C37" s="9"/>
      <c r="D37" s="9"/>
      <c r="E37" s="9"/>
      <c r="F37" s="9"/>
      <c r="G37" s="9"/>
      <c r="H37" s="9"/>
      <c r="I37" s="10"/>
      <c r="J37" s="11">
        <v>100000</v>
      </c>
      <c r="K37" s="43">
        <v>0</v>
      </c>
      <c r="L37" s="50">
        <f t="shared" si="1"/>
        <v>100000</v>
      </c>
    </row>
    <row r="38" spans="1:12" x14ac:dyDescent="0.25">
      <c r="A38" s="25">
        <v>9</v>
      </c>
      <c r="B38" s="8" t="s">
        <v>41</v>
      </c>
      <c r="C38" s="9"/>
      <c r="D38" s="9"/>
      <c r="E38" s="9"/>
      <c r="F38" s="9"/>
      <c r="G38" s="9"/>
      <c r="H38" s="9"/>
      <c r="I38" s="10"/>
      <c r="J38" s="20">
        <v>20000</v>
      </c>
      <c r="K38" s="43">
        <v>-20000</v>
      </c>
      <c r="L38" s="56">
        <f t="shared" si="1"/>
        <v>0</v>
      </c>
    </row>
    <row r="39" spans="1:12" x14ac:dyDescent="0.25">
      <c r="A39" s="25">
        <v>10</v>
      </c>
      <c r="B39" s="8" t="s">
        <v>42</v>
      </c>
      <c r="C39" s="9"/>
      <c r="D39" s="9"/>
      <c r="E39" s="9"/>
      <c r="F39" s="9"/>
      <c r="G39" s="9"/>
      <c r="H39" s="9"/>
      <c r="I39" s="10"/>
      <c r="J39" s="11">
        <v>10000</v>
      </c>
      <c r="K39" s="43">
        <v>11600</v>
      </c>
      <c r="L39" s="56">
        <f t="shared" si="1"/>
        <v>21600</v>
      </c>
    </row>
    <row r="40" spans="1:12" s="33" customFormat="1" x14ac:dyDescent="0.25">
      <c r="A40" s="27">
        <v>11</v>
      </c>
      <c r="B40" s="29" t="s">
        <v>6</v>
      </c>
      <c r="C40" s="13"/>
      <c r="D40" s="13"/>
      <c r="E40" s="13"/>
      <c r="F40" s="13"/>
      <c r="G40" s="13"/>
      <c r="H40" s="13"/>
      <c r="I40" s="30"/>
      <c r="J40" s="36">
        <v>10000</v>
      </c>
      <c r="K40" s="45">
        <v>0</v>
      </c>
      <c r="L40" s="56">
        <f t="shared" si="1"/>
        <v>10000</v>
      </c>
    </row>
    <row r="41" spans="1:12" x14ac:dyDescent="0.25">
      <c r="A41" s="25">
        <v>12</v>
      </c>
      <c r="B41" s="8" t="s">
        <v>26</v>
      </c>
      <c r="C41" s="9"/>
      <c r="D41" s="9"/>
      <c r="E41" s="9"/>
      <c r="F41" s="9"/>
      <c r="G41" s="9"/>
      <c r="H41" s="9"/>
      <c r="I41" s="10"/>
      <c r="J41" s="11">
        <v>50000</v>
      </c>
      <c r="K41" s="43">
        <v>-50000</v>
      </c>
      <c r="L41" s="56">
        <f t="shared" si="1"/>
        <v>0</v>
      </c>
    </row>
    <row r="42" spans="1:12" s="33" customFormat="1" x14ac:dyDescent="0.25">
      <c r="A42" s="27">
        <v>13</v>
      </c>
      <c r="B42" s="29" t="s">
        <v>7</v>
      </c>
      <c r="C42" s="13"/>
      <c r="D42" s="13"/>
      <c r="E42" s="13"/>
      <c r="F42" s="13"/>
      <c r="G42" s="13"/>
      <c r="H42" s="13"/>
      <c r="I42" s="30"/>
      <c r="J42" s="36">
        <v>15000</v>
      </c>
      <c r="K42" s="45">
        <v>8000</v>
      </c>
      <c r="L42" s="56">
        <f t="shared" si="1"/>
        <v>23000</v>
      </c>
    </row>
    <row r="43" spans="1:12" x14ac:dyDescent="0.25">
      <c r="A43" s="25">
        <v>14</v>
      </c>
      <c r="B43" s="8" t="s">
        <v>43</v>
      </c>
      <c r="C43" s="9"/>
      <c r="D43" s="9"/>
      <c r="E43" s="9"/>
      <c r="F43" s="9"/>
      <c r="G43" s="9"/>
      <c r="H43" s="9"/>
      <c r="I43" s="10"/>
      <c r="J43" s="11">
        <v>18000</v>
      </c>
      <c r="K43" s="43">
        <v>0</v>
      </c>
      <c r="L43" s="50">
        <f t="shared" si="1"/>
        <v>18000</v>
      </c>
    </row>
    <row r="44" spans="1:12" s="5" customFormat="1" x14ac:dyDescent="0.25">
      <c r="A44" s="27">
        <v>15</v>
      </c>
      <c r="B44" s="29" t="s">
        <v>36</v>
      </c>
      <c r="C44" s="13"/>
      <c r="D44" s="13"/>
      <c r="E44" s="13"/>
      <c r="F44" s="13"/>
      <c r="G44" s="13"/>
      <c r="H44" s="13"/>
      <c r="I44" s="30"/>
      <c r="J44" s="31">
        <v>10000</v>
      </c>
      <c r="K44" s="45">
        <v>0</v>
      </c>
      <c r="L44" s="50">
        <f t="shared" si="1"/>
        <v>10000</v>
      </c>
    </row>
    <row r="45" spans="1:12" s="5" customFormat="1" x14ac:dyDescent="0.25">
      <c r="A45" s="27">
        <v>16</v>
      </c>
      <c r="B45" s="29" t="s">
        <v>54</v>
      </c>
      <c r="C45" s="13"/>
      <c r="D45" s="13"/>
      <c r="E45" s="13"/>
      <c r="F45" s="13"/>
      <c r="G45" s="13"/>
      <c r="H45" s="13"/>
      <c r="I45" s="30"/>
      <c r="J45" s="31">
        <v>0</v>
      </c>
      <c r="K45" s="45">
        <v>687</v>
      </c>
      <c r="L45" s="50">
        <f t="shared" si="1"/>
        <v>687</v>
      </c>
    </row>
    <row r="46" spans="1:12" s="5" customFormat="1" x14ac:dyDescent="0.25">
      <c r="A46" s="32"/>
      <c r="B46" s="33"/>
      <c r="C46" s="33"/>
      <c r="D46" s="33"/>
      <c r="E46" s="33"/>
      <c r="F46" s="33"/>
      <c r="G46" s="33"/>
      <c r="H46" s="33"/>
      <c r="I46" s="34"/>
      <c r="J46" s="35">
        <f>SUM(J30:J45)</f>
        <v>538500</v>
      </c>
      <c r="K46" s="39">
        <f>SUM(K30:K45)</f>
        <v>-19701</v>
      </c>
      <c r="L46" s="35">
        <f>SUM(L30:L45)</f>
        <v>518799</v>
      </c>
    </row>
    <row r="47" spans="1:12" s="5" customFormat="1" x14ac:dyDescent="0.25">
      <c r="A47" s="32"/>
      <c r="B47" s="33"/>
      <c r="C47" s="33"/>
      <c r="D47" s="33"/>
      <c r="E47" s="33"/>
      <c r="F47" s="33"/>
      <c r="G47" s="33"/>
      <c r="H47" s="33"/>
      <c r="I47" s="34"/>
      <c r="J47" s="35"/>
      <c r="K47" s="39"/>
      <c r="L47" s="35"/>
    </row>
    <row r="48" spans="1:12" s="5" customFormat="1" x14ac:dyDescent="0.25">
      <c r="A48" s="26" t="s">
        <v>22</v>
      </c>
      <c r="B48" s="15" t="s">
        <v>14</v>
      </c>
      <c r="C48" s="13"/>
      <c r="D48" s="13"/>
      <c r="E48" s="13"/>
      <c r="F48" s="13"/>
      <c r="G48" s="13"/>
      <c r="H48" s="12"/>
      <c r="I48" s="21"/>
      <c r="J48" s="49" t="s">
        <v>53</v>
      </c>
      <c r="K48" s="27" t="s">
        <v>52</v>
      </c>
      <c r="L48" s="27" t="s">
        <v>58</v>
      </c>
    </row>
    <row r="49" spans="1:14" x14ac:dyDescent="0.25">
      <c r="A49" s="27">
        <v>1</v>
      </c>
      <c r="B49" s="8" t="s">
        <v>44</v>
      </c>
      <c r="C49" s="9"/>
      <c r="D49" s="9"/>
      <c r="E49" s="9"/>
      <c r="F49" s="9"/>
      <c r="G49" s="9"/>
      <c r="H49" s="9"/>
      <c r="I49" s="10"/>
      <c r="J49" s="20">
        <v>60000</v>
      </c>
      <c r="K49" s="48">
        <v>-16412</v>
      </c>
      <c r="L49" s="56">
        <f>J49+K49</f>
        <v>43588</v>
      </c>
    </row>
    <row r="50" spans="1:14" x14ac:dyDescent="0.25">
      <c r="A50" s="27">
        <v>2</v>
      </c>
      <c r="B50" s="8" t="s">
        <v>56</v>
      </c>
      <c r="C50" s="9"/>
      <c r="D50" s="9"/>
      <c r="E50" s="9"/>
      <c r="F50" s="9"/>
      <c r="G50" s="9"/>
      <c r="H50" s="9"/>
      <c r="I50" s="10"/>
      <c r="J50" s="11">
        <v>15000</v>
      </c>
      <c r="K50" s="48">
        <v>0</v>
      </c>
      <c r="L50" s="50">
        <f t="shared" ref="L50:L51" si="2">J50+K50</f>
        <v>15000</v>
      </c>
    </row>
    <row r="51" spans="1:14" s="33" customFormat="1" x14ac:dyDescent="0.25">
      <c r="A51" s="27">
        <v>3</v>
      </c>
      <c r="B51" s="29" t="s">
        <v>45</v>
      </c>
      <c r="C51" s="13"/>
      <c r="D51" s="13"/>
      <c r="E51" s="13"/>
      <c r="F51" s="13"/>
      <c r="G51" s="13"/>
      <c r="H51" s="13"/>
      <c r="I51" s="30"/>
      <c r="J51" s="31">
        <v>80000</v>
      </c>
      <c r="K51" s="48">
        <v>0</v>
      </c>
      <c r="L51" s="56">
        <f t="shared" si="2"/>
        <v>80000</v>
      </c>
    </row>
    <row r="52" spans="1:14" x14ac:dyDescent="0.25">
      <c r="I52" s="3"/>
      <c r="J52" s="2">
        <f>SUM(J49:J51)</f>
        <v>155000</v>
      </c>
      <c r="K52" s="37">
        <f>SUM(K49:K51)</f>
        <v>-16412</v>
      </c>
      <c r="L52" s="2">
        <f>SUM(L49:L51)</f>
        <v>138588</v>
      </c>
    </row>
    <row r="53" spans="1:14" x14ac:dyDescent="0.25">
      <c r="I53" s="3"/>
      <c r="J53" s="28"/>
    </row>
    <row r="54" spans="1:14" x14ac:dyDescent="0.25">
      <c r="A54" s="24" t="s">
        <v>23</v>
      </c>
      <c r="B54" s="14" t="s">
        <v>15</v>
      </c>
      <c r="C54" s="9"/>
      <c r="D54" s="9"/>
      <c r="E54" s="9"/>
      <c r="F54" s="9"/>
      <c r="G54" s="9"/>
      <c r="H54" s="9"/>
      <c r="I54" s="10"/>
      <c r="J54" s="40" t="s">
        <v>51</v>
      </c>
      <c r="K54" s="42" t="s">
        <v>52</v>
      </c>
      <c r="L54" s="25" t="s">
        <v>58</v>
      </c>
    </row>
    <row r="55" spans="1:14" x14ac:dyDescent="0.25">
      <c r="A55" s="27">
        <v>1</v>
      </c>
      <c r="B55" s="29" t="s">
        <v>8</v>
      </c>
      <c r="C55" s="13"/>
      <c r="D55" s="13"/>
      <c r="E55" s="13"/>
      <c r="F55" s="13"/>
      <c r="G55" s="13"/>
      <c r="H55" s="13"/>
      <c r="I55" s="30"/>
      <c r="J55" s="36">
        <v>100000</v>
      </c>
      <c r="K55" s="46">
        <v>0</v>
      </c>
      <c r="L55" s="50">
        <f>J55+K55</f>
        <v>100000</v>
      </c>
    </row>
    <row r="56" spans="1:14" x14ac:dyDescent="0.25">
      <c r="A56" s="27">
        <v>2</v>
      </c>
      <c r="B56" s="29" t="s">
        <v>9</v>
      </c>
      <c r="C56" s="13"/>
      <c r="D56" s="13"/>
      <c r="E56" s="13"/>
      <c r="F56" s="13"/>
      <c r="G56" s="13"/>
      <c r="H56" s="13"/>
      <c r="I56" s="30"/>
      <c r="J56" s="31">
        <v>15000</v>
      </c>
      <c r="K56" s="47">
        <v>16000</v>
      </c>
      <c r="L56" s="56">
        <f t="shared" ref="L56:L58" si="3">J56+K56</f>
        <v>31000</v>
      </c>
      <c r="N56" s="16"/>
    </row>
    <row r="57" spans="1:14" x14ac:dyDescent="0.25">
      <c r="A57" s="27">
        <v>3</v>
      </c>
      <c r="B57" s="29" t="s">
        <v>10</v>
      </c>
      <c r="C57" s="13"/>
      <c r="D57" s="13"/>
      <c r="E57" s="13"/>
      <c r="F57" s="13"/>
      <c r="G57" s="13"/>
      <c r="H57" s="13"/>
      <c r="I57" s="30"/>
      <c r="J57" s="36">
        <v>4400</v>
      </c>
      <c r="K57" s="47">
        <v>0</v>
      </c>
      <c r="L57" s="50">
        <f t="shared" si="3"/>
        <v>4400</v>
      </c>
      <c r="N57" s="16"/>
    </row>
    <row r="58" spans="1:14" x14ac:dyDescent="0.25">
      <c r="A58" s="27">
        <v>4</v>
      </c>
      <c r="B58" s="29" t="s">
        <v>16</v>
      </c>
      <c r="C58" s="13"/>
      <c r="D58" s="13"/>
      <c r="E58" s="13"/>
      <c r="F58" s="13"/>
      <c r="G58" s="13"/>
      <c r="H58" s="13"/>
      <c r="I58" s="30"/>
      <c r="J58" s="31">
        <v>21306</v>
      </c>
      <c r="K58" s="47">
        <v>0</v>
      </c>
      <c r="L58" s="50">
        <f t="shared" si="3"/>
        <v>21306</v>
      </c>
      <c r="N58" s="16"/>
    </row>
    <row r="59" spans="1:14" x14ac:dyDescent="0.25">
      <c r="I59" s="2"/>
      <c r="J59" s="2">
        <f>SUM(J55:J58)</f>
        <v>140706</v>
      </c>
      <c r="K59" s="38">
        <f>SUM(K55:K58)</f>
        <v>16000</v>
      </c>
      <c r="L59" s="2">
        <f>SUM(L55:L58)</f>
        <v>156706</v>
      </c>
      <c r="N59" s="16"/>
    </row>
    <row r="60" spans="1:14" x14ac:dyDescent="0.25">
      <c r="G60" s="7" t="s">
        <v>24</v>
      </c>
      <c r="H60" s="7"/>
      <c r="I60" s="2"/>
      <c r="J60" s="54">
        <f>J18+J27+J46+J52+J59</f>
        <v>1122810</v>
      </c>
      <c r="K60" s="55">
        <f>K18+K27+K46+K52+K59</f>
        <v>-6664</v>
      </c>
      <c r="L60" s="38">
        <f>L18+L27+L46+L52+L59</f>
        <v>1116146</v>
      </c>
    </row>
    <row r="61" spans="1:14" x14ac:dyDescent="0.25">
      <c r="I61" s="2"/>
    </row>
    <row r="62" spans="1:14" x14ac:dyDescent="0.25">
      <c r="B62" t="s">
        <v>33</v>
      </c>
      <c r="I62" s="2"/>
    </row>
    <row r="63" spans="1:14" x14ac:dyDescent="0.25">
      <c r="I63" s="2"/>
    </row>
    <row r="64" spans="1:14" x14ac:dyDescent="0.25">
      <c r="B64" t="s">
        <v>27</v>
      </c>
      <c r="H64" t="s">
        <v>46</v>
      </c>
      <c r="I64" s="2"/>
    </row>
    <row r="65" spans="2:9" x14ac:dyDescent="0.25">
      <c r="B65" t="s">
        <v>34</v>
      </c>
    </row>
    <row r="66" spans="2:9" x14ac:dyDescent="0.25">
      <c r="B66" t="s">
        <v>28</v>
      </c>
      <c r="I66" t="s">
        <v>47</v>
      </c>
    </row>
    <row r="67" spans="2:9" x14ac:dyDescent="0.25">
      <c r="B67" t="s">
        <v>29</v>
      </c>
    </row>
    <row r="68" spans="2:9" x14ac:dyDescent="0.25">
      <c r="B68" t="s">
        <v>30</v>
      </c>
    </row>
    <row r="69" spans="2:9" x14ac:dyDescent="0.25">
      <c r="B69" t="s">
        <v>31</v>
      </c>
    </row>
    <row r="70" spans="2:9" x14ac:dyDescent="0.25">
      <c r="B70" t="s">
        <v>32</v>
      </c>
    </row>
  </sheetData>
  <pageMargins left="0.9055118110236221" right="0.9055118110236221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:I17"/>
  <sheetViews>
    <sheetView workbookViewId="0">
      <selection activeCell="N20" sqref="N20"/>
    </sheetView>
  </sheetViews>
  <sheetFormatPr defaultRowHeight="15" x14ac:dyDescent="0.25"/>
  <sheetData>
    <row r="3" spans="9:9" x14ac:dyDescent="0.25">
      <c r="I3" s="4"/>
    </row>
    <row r="4" spans="9:9" x14ac:dyDescent="0.25">
      <c r="I4" s="4"/>
    </row>
    <row r="5" spans="9:9" x14ac:dyDescent="0.25">
      <c r="I5" s="4"/>
    </row>
    <row r="6" spans="9:9" x14ac:dyDescent="0.25">
      <c r="I6" s="4"/>
    </row>
    <row r="7" spans="9:9" x14ac:dyDescent="0.25">
      <c r="I7" s="4"/>
    </row>
    <row r="8" spans="9:9" x14ac:dyDescent="0.25">
      <c r="I8" s="4"/>
    </row>
    <row r="9" spans="9:9" x14ac:dyDescent="0.25">
      <c r="I9" s="4"/>
    </row>
    <row r="10" spans="9:9" x14ac:dyDescent="0.25">
      <c r="I10" s="4"/>
    </row>
    <row r="11" spans="9:9" x14ac:dyDescent="0.25">
      <c r="I11" s="4"/>
    </row>
    <row r="12" spans="9:9" x14ac:dyDescent="0.25">
      <c r="I12" s="4"/>
    </row>
    <row r="13" spans="9:9" x14ac:dyDescent="0.25">
      <c r="I13" s="4"/>
    </row>
    <row r="14" spans="9:9" x14ac:dyDescent="0.25">
      <c r="I14" s="4"/>
    </row>
    <row r="15" spans="9:9" x14ac:dyDescent="0.25">
      <c r="I15" s="2"/>
    </row>
    <row r="16" spans="9:9" x14ac:dyDescent="0.25">
      <c r="I16" s="22"/>
    </row>
    <row r="17" spans="9:9" x14ac:dyDescent="0.25">
      <c r="I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natasa1</cp:lastModifiedBy>
  <cp:lastPrinted>2017-07-28T09:32:41Z</cp:lastPrinted>
  <dcterms:created xsi:type="dcterms:W3CDTF">2017-03-09T10:21:34Z</dcterms:created>
  <dcterms:modified xsi:type="dcterms:W3CDTF">2017-07-28T09:32:45Z</dcterms:modified>
</cp:coreProperties>
</file>